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kulace_objednavka" sheetId="1" r:id="rId4"/>
    <sheet state="visible" name="Ceník 2024" sheetId="2" r:id="rId5"/>
    <sheet state="visible" name="rozdělení pokojů" sheetId="3" r:id="rId6"/>
  </sheets>
  <definedNames/>
  <calcPr/>
  <extLst>
    <ext uri="GoogleSheetsCustomDataVersion2">
      <go:sheetsCustomData xmlns:go="http://customooxmlschemas.google.com/" r:id="rId7" roundtripDataChecksum="mcB163D62ojZEXimblyZh1EqOxu53fEvV4cYJWVhAms="/>
    </ext>
  </extLst>
</workbook>
</file>

<file path=xl/sharedStrings.xml><?xml version="1.0" encoding="utf-8"?>
<sst xmlns="http://schemas.openxmlformats.org/spreadsheetml/2006/main" count="191" uniqueCount="157">
  <si>
    <t>Centrum Veronica Hostětín</t>
  </si>
  <si>
    <t>Poštovní adresa: Hostětín 86, 687 71 p. Bojkovice</t>
  </si>
  <si>
    <t>Sídlo a fakturační adresa: ZO ČSOP Veronica, Panská 9, 602 00 Brno, IČ: 13693620, DIČ: CZ 13693620</t>
  </si>
  <si>
    <t>Kontakt: 572 630 670, hostetin@veronica.cz, www.hostetin.veronica.cz</t>
  </si>
  <si>
    <t>Kontaktní osoba:</t>
  </si>
  <si>
    <t>Závazná objednávka</t>
  </si>
  <si>
    <t>Závazně objednáváme služby Centra Veronica Hostětín v následujícím členění:</t>
  </si>
  <si>
    <t>Název akce:</t>
  </si>
  <si>
    <t>Objednatel (název organizace):</t>
  </si>
  <si>
    <t>Fakturační adresa:</t>
  </si>
  <si>
    <t>IČ, DIČ:</t>
  </si>
  <si>
    <t>Číslo účtu:</t>
  </si>
  <si>
    <t>E-mail a telefon:</t>
  </si>
  <si>
    <t>Termín akce:</t>
  </si>
  <si>
    <t>Počet účastníků:</t>
  </si>
  <si>
    <t>Příjezd:</t>
  </si>
  <si>
    <t>Odjezd:</t>
  </si>
  <si>
    <t>Poznámky:</t>
  </si>
  <si>
    <t>Kalkulace (ceny jsou uvedeny včetně DPH – viz ceník Centra Veronica Hostětín)</t>
  </si>
  <si>
    <t>Prosíme o vyplnění pouze zeleně vybarvených políček.Ostatní údaje se automaticky dopočítají.</t>
  </si>
  <si>
    <t>Ubytování</t>
  </si>
  <si>
    <t>Ubytování/den</t>
  </si>
  <si>
    <t>Nocí</t>
  </si>
  <si>
    <t>Cena za osobu</t>
  </si>
  <si>
    <t>Počet lidí</t>
  </si>
  <si>
    <t>Celkem</t>
  </si>
  <si>
    <t>Lůžko s povlečením – základní cena (včetně ubyt. poplatku)</t>
  </si>
  <si>
    <t>Jednolůžkový pokoj (včetně ubyt.poplatku)</t>
  </si>
  <si>
    <t>Přistýlka (lze objednat až po obsazení volných lůžek)</t>
  </si>
  <si>
    <t>Děti do 10 let včetně</t>
  </si>
  <si>
    <t>Děti 0-3 let (včetně) bez nároku na lůžko</t>
  </si>
  <si>
    <t>Zapůjčení dětské postýlky</t>
  </si>
  <si>
    <t>Poplatek za psa (kočku)
Zvířata jsou dovolena pouze po předchozí domluvě a pouze ve výjimečných případech</t>
  </si>
  <si>
    <t>Ubytování celkem</t>
  </si>
  <si>
    <t>Strava</t>
  </si>
  <si>
    <t>Strava/den</t>
  </si>
  <si>
    <t>Dní</t>
  </si>
  <si>
    <t>Plná penze (snídaně,oběd masitý,večeře vegetariánská)</t>
  </si>
  <si>
    <t>Snídaně</t>
  </si>
  <si>
    <t>Oběd včetně polévky a nápoje / jídlo s masem</t>
  </si>
  <si>
    <t>Oběd včetně polévky a nápoje / vegetariánské jídlo</t>
  </si>
  <si>
    <t>Večeře a nápoj / vegerariánské jídlo</t>
  </si>
  <si>
    <t>Děti (0-10 let) - plná penze</t>
  </si>
  <si>
    <t>Děti (0-10 let) - snídaně</t>
  </si>
  <si>
    <t>Děti (0-10 let) - oběd s nápojem</t>
  </si>
  <si>
    <t>Děti (0-10 let) - večeře s nápojem</t>
  </si>
  <si>
    <t>Počet vegetariánských porcí</t>
  </si>
  <si>
    <t>Počet nevegetariánských porcí</t>
  </si>
  <si>
    <t>Strava celkem</t>
  </si>
  <si>
    <t>Občerstvení</t>
  </si>
  <si>
    <t>Přestávek</t>
  </si>
  <si>
    <t>Občerstvení při přestávce (káva, čaj, koláč, ovoce)</t>
  </si>
  <si>
    <t>Zajištění dalšího občerstvení (dle individuální domluvy)</t>
  </si>
  <si>
    <t>Občerstvení celkem</t>
  </si>
  <si>
    <t xml:space="preserve">Exkurze </t>
  </si>
  <si>
    <t>Cena exkurze je 70 Kč za osobu/hod., minimálně však 630 Kč/hod. Skupina méně než 9 osob platí 700 Kč/hod., větším skupinám je cena počítána dle počtu osob. Vyplňte pouze jednu z uvedených variant. Na exkurzi doporučujeme počítat čas 2,5-3 hod nebo dle domluvy. Info o exkurzi:  http://hostetin.veronica.cz/exkurze/</t>
  </si>
  <si>
    <t>Skupina větší než 9 osob</t>
  </si>
  <si>
    <t>Osoba/hod.</t>
  </si>
  <si>
    <t>Hodin</t>
  </si>
  <si>
    <t>Počet osob</t>
  </si>
  <si>
    <t>Skupina menší než 9 osob</t>
  </si>
  <si>
    <t>Skupina/hod.</t>
  </si>
  <si>
    <t>Hodin/počet</t>
  </si>
  <si>
    <t>Cena za skupinu</t>
  </si>
  <si>
    <t>---</t>
  </si>
  <si>
    <t xml:space="preserve">ochutnávka moštů 15 - 20 osob </t>
  </si>
  <si>
    <t>Příprava programu, zvláštní požadavky 
(exkurze v AJ, se specialistou)</t>
  </si>
  <si>
    <t>Pronájem sálu</t>
  </si>
  <si>
    <t>Cena / den</t>
  </si>
  <si>
    <t>Cena/hod.</t>
  </si>
  <si>
    <t>Hod.</t>
  </si>
  <si>
    <t>3000 - 8000 Kč na den nebo 800 Kč na hodinu</t>
  </si>
  <si>
    <t>Pronájem Centra Veronica</t>
  </si>
  <si>
    <t>Pronájem domu (sál, ubytovací část, max. počet ubytovaných 28, při vyšším počtu cena dle domluvy)</t>
  </si>
  <si>
    <t>Pronájem domu nad 3 noci (sál, ubytovací část, max. počet ubytovaných 28, při vyšším počtu cena dle domluvy)</t>
  </si>
  <si>
    <t>Záloha</t>
  </si>
  <si>
    <t>Doplatek</t>
  </si>
  <si>
    <t>Další požadavky (jídlo, tipy na další exkurze atd.):</t>
  </si>
  <si>
    <t>Objednací podmínky</t>
  </si>
  <si>
    <t>Objednávku lze vystavit písemně nebo elektronicky (mailem s připojenou kalkulací).</t>
  </si>
  <si>
    <t>Na akce s kalkulací nad 2000 Kč, na víkendové akce a vytížené termíny je vybírána záloha 1000 Kč / 1 pokoj</t>
  </si>
  <si>
    <t xml:space="preserve">případně vyšší záloha na suroviny, jedná-li se o stravu. </t>
  </si>
  <si>
    <t xml:space="preserve">Objednavatel složí zálohu v dohodnutém termínu převodem nebo v hotovosti. </t>
  </si>
  <si>
    <t>V případě zrušení akce ze strany objednatele do 1 měsíce před akcí záloha propadá.</t>
  </si>
  <si>
    <t>Dohodnutá výše zálohy:</t>
  </si>
  <si>
    <t>Dohodnuté datum zaplacení zálohy:</t>
  </si>
  <si>
    <t>Způsob zaplacení zálohy:</t>
  </si>
  <si>
    <t>Variabilní symbol :</t>
  </si>
  <si>
    <t>Číslo účtu : 2001190570/2010</t>
  </si>
  <si>
    <t>Souhlasím s uvedenou kalkulací a podmínkami.</t>
  </si>
  <si>
    <t>Datum a podpis objednavatele:</t>
  </si>
  <si>
    <t>Pozn.: Skutečné datum a způsob zaplacení zálohy:</t>
  </si>
  <si>
    <t xml:space="preserve">                               Centrum Veronica Hostětín</t>
  </si>
  <si>
    <t xml:space="preserve">        Ceník služeb</t>
  </si>
  <si>
    <t xml:space="preserve">Ubytování </t>
  </si>
  <si>
    <t>bez DPH</t>
  </si>
  <si>
    <t>vč. DPH 12 %</t>
  </si>
  <si>
    <t xml:space="preserve">Vítejte v jedinečném ekologickém penzionu postaveném jako pasivní dům, obklopeném přírodní zahradou. Jsme držitelem certifikátu Ekologicky šetrná služba. 
Ubytujeme Vás v 7 dvou, 2 tří a 2 čtyřlůžkových pokojích s vlastním sociálním zařízením a sprchou.
Celková kapacita domu je 28 lůžek a 5 přistýlek. </t>
  </si>
  <si>
    <t>Základní cena – osoba/noc</t>
  </si>
  <si>
    <t>Jednolůžkový pokoj/noc</t>
  </si>
  <si>
    <t>Děti do 10 let včetně/noc</t>
  </si>
  <si>
    <t>Děti do 3 let včetně – bez nároku na lůžko</t>
  </si>
  <si>
    <t>Dětská postýlka (matrace včetně lůžkovin)</t>
  </si>
  <si>
    <t>Přistýlka (matrace včetně lůžkovin) – po obsazení všech lůžek/noc</t>
  </si>
  <si>
    <t>Pes či kočka jsou dovoleni pouze ve výjimečných případech, po domluvě a za příplatek 300 Kč/noc.
Pro zvláštní příležitosti lze dohodnout individuální ceny.</t>
  </si>
  <si>
    <t xml:space="preserve">Strava </t>
  </si>
  <si>
    <t>U nás si pochutnáte na pravé domácí stravě. Jídla připravujeme z domácích a místních surovin, vaříme 
z velké části z BIOpotravin a nepoužíváme polotovary. K jídlu podáváme BIOmošt. Jídelníček i občerstvení 
v průběhu akcí si s námi můžete předem domluvit. Rádi pro vás připravíme i další občerstvení a pochutnají si u nás i vegani anebo lidé s dietními omezeními.</t>
  </si>
  <si>
    <t>Plná penze (snídaně, oběd s masem, večeře vegetariánská) – dospělí</t>
  </si>
  <si>
    <t>Snídaně – dospělí</t>
  </si>
  <si>
    <t>Oběd včetně polévky a BIOnápoje/s masem – dospělí</t>
  </si>
  <si>
    <t>Oběd včetně polévky a BIOnápoje/vegetariánský – dospělí</t>
  </si>
  <si>
    <t>Večeře včetně BIOnápoje/vegetariánská – dospělí</t>
  </si>
  <si>
    <t>Plná penze – děti (0 – 10 let včetně)</t>
  </si>
  <si>
    <t>Snídaně – děti (0 – 10 let včetně)</t>
  </si>
  <si>
    <t>Oběd včetně polévky a nápoje – děti (0 – 10 let včetně)</t>
  </si>
  <si>
    <t>Večeře včetně nápoje – děti (0 – 10 let včetně)</t>
  </si>
  <si>
    <t xml:space="preserve">ochutnávka moštů pro 15 - 20 osob </t>
  </si>
  <si>
    <t>vč. DPH 21 %</t>
  </si>
  <si>
    <t>Základní cena – 1 hodina</t>
  </si>
  <si>
    <t>Základní cena – 1 den</t>
  </si>
  <si>
    <t>Základní cena – 1 den oslava</t>
  </si>
  <si>
    <t>Cena jednodenního pronájmu sálu je dle typu akce. Neziskové organizace, školy a tematicky spřízněné akce si s námi mohou dohodnout slevu z pronájmu na základě individuální domluvy. V ceně je WiFi i pevné připojení, dataprojektor, flipchart, tabule. Můžeme vám zapůjčit i notebook.</t>
  </si>
  <si>
    <t>Pronájem budovy Centra Veronica</t>
  </si>
  <si>
    <t>Základní cena – 1 den při pobytu na 2 noci</t>
  </si>
  <si>
    <t xml:space="preserve">Základní cena – 1 den při pobytu na 3 a více nocí </t>
  </si>
  <si>
    <t>V ceně je pronájem sálu, kuchyňky v ubytovací části budovy a 11 pokojů s vlastní sociálním zařízením a sprchou. Maximální počet ubytovaných je 28 osob, při vyšším počtu osob účtujeme cenu dle domluvy.</t>
  </si>
  <si>
    <t xml:space="preserve">Exkurze po modelových projektech </t>
  </si>
  <si>
    <t>70 Kč za osobu/hod., minimálně 600 Kč za skupinu/hod. (včetně DPH)</t>
  </si>
  <si>
    <t>1 osoba/hodinu (skupina od 9 osob)</t>
  </si>
  <si>
    <t>skupina do 9 osob</t>
  </si>
  <si>
    <t xml:space="preserve">Prohlídka ekologických projektů s výkladem průvodce zahrnuje všechny projekty (moštárna, sušírna ovoce, pasivní dům, kořenová čistírna odpadních vod, výtopna na biomasu, solární panely, ukázková přírodní zahrada – celková doba exkurze 2-3 hodiny) nebo pouze některé z nich, dle Vašeho výběru. </t>
  </si>
  <si>
    <r>
      <rPr>
        <rFont val="Verdana"/>
        <b/>
        <color theme="1"/>
        <sz val="16.0"/>
      </rPr>
      <t>Příprava programu</t>
    </r>
    <r>
      <rPr>
        <rFont val="Verdana"/>
        <b/>
        <color theme="1"/>
        <sz val="12.0"/>
      </rPr>
      <t xml:space="preserve"> - zvláštní požadavky (exkurze v AJ, se specialistou ad.)</t>
    </r>
  </si>
  <si>
    <t>1 hodina</t>
  </si>
  <si>
    <t>Ceny školních výukových a pobytových programů</t>
  </si>
  <si>
    <t>najdete na www.hostetin.veronica.cz/skoly</t>
  </si>
  <si>
    <t>Uvedené ceny jsou platné od 1. 5.2024. Konečná cena se stanovuje dohodou.</t>
  </si>
  <si>
    <t xml:space="preserve">V případě zájmu kontaktujte prosím Evu Gabrhelovou: </t>
  </si>
  <si>
    <t>572 630 670, eva.gabrhelova@veronica.cz, www.hostetin.veronica.cz</t>
  </si>
  <si>
    <t>Rozdělení pokojů Centrum Veronica Hostětín</t>
  </si>
  <si>
    <t>po vyčerpání kapacity lůžek</t>
  </si>
  <si>
    <t>lze do pokojů dát přistýlky</t>
  </si>
  <si>
    <t>Pokoje horní patro :</t>
  </si>
  <si>
    <t>(matraci na zem, s lůžkovinami)</t>
  </si>
  <si>
    <t>pokoj č.1  - 2 lůžkový</t>
  </si>
  <si>
    <t>pokoj č.2  - 3 lůžkový</t>
  </si>
  <si>
    <t>pokoj č.3  - 2 lůžkový</t>
  </si>
  <si>
    <t>přistýlka</t>
  </si>
  <si>
    <t>pokoj č.4  - 3 lůžkový</t>
  </si>
  <si>
    <t>pokoj č.5  - 2 lůžkový</t>
  </si>
  <si>
    <t>pokoj č.6  - 4 lůžkový</t>
  </si>
  <si>
    <t>Pokoje spodní patro :</t>
  </si>
  <si>
    <t>pokoj č. 7 – 2 lůžkový</t>
  </si>
  <si>
    <t>(postel se speciální úpravou pro osoby s handicapem)</t>
  </si>
  <si>
    <t>pokoj č.8  - 4 lůžkový</t>
  </si>
  <si>
    <t xml:space="preserve">pokoj č.9  - 3  lůžkový </t>
  </si>
  <si>
    <t>pokoj č.10 – 2 lůžkový</t>
  </si>
  <si>
    <t>pokoj č.11 – 2 lůžkový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</si>
</sst>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#,##0\ [$Kč-405];[Red]\-#,##0\ [$Kč-405]"/>
    <numFmt numFmtId="166" formatCode="#,##0.00\ [$Kč-405];[Red]\-#,##0.00\ [$Kč-405]"/>
  </numFmts>
  <fonts count="32">
    <font>
      <sz val="10.0"/>
      <color rgb="FF000000"/>
      <name val="Arial"/>
      <scheme val="minor"/>
    </font>
    <font>
      <b/>
      <sz val="11.0"/>
      <color theme="1"/>
      <name val="Tahoma"/>
    </font>
    <font/>
    <font>
      <sz val="12.0"/>
      <color theme="1"/>
      <name val="Tahoma"/>
    </font>
    <font>
      <sz val="10.0"/>
      <color theme="1"/>
      <name val="Tahoma"/>
    </font>
    <font>
      <b/>
      <sz val="18.0"/>
      <color theme="1"/>
      <name val="Tahoma"/>
    </font>
    <font>
      <b/>
      <sz val="14.0"/>
      <color theme="1"/>
      <name val="Tahoma"/>
    </font>
    <font>
      <b/>
      <u/>
      <sz val="12.0"/>
      <color theme="1"/>
      <name val="Tahoma"/>
    </font>
    <font>
      <b/>
      <sz val="10.0"/>
      <color theme="1"/>
      <name val="Arial"/>
    </font>
    <font>
      <u/>
      <sz val="10.0"/>
      <color rgb="FF0000FF"/>
      <name val="Arial"/>
    </font>
    <font>
      <sz val="10.0"/>
      <color rgb="FFFF0000"/>
      <name val="Tahoma"/>
    </font>
    <font>
      <b/>
      <sz val="10.0"/>
      <color theme="1"/>
      <name val="Tahoma"/>
    </font>
    <font>
      <sz val="8.0"/>
      <color theme="1"/>
      <name val="Tahoma"/>
    </font>
    <font>
      <b/>
      <sz val="10.0"/>
      <color rgb="FF000000"/>
      <name val="Tahoma"/>
    </font>
    <font>
      <b/>
      <sz val="13.0"/>
      <color theme="1"/>
      <name val="Verdana"/>
    </font>
    <font>
      <b/>
      <sz val="16.0"/>
      <color theme="1"/>
      <name val="Verdana"/>
    </font>
    <font>
      <sz val="12.0"/>
      <color theme="1"/>
      <name val="Verdana"/>
    </font>
    <font>
      <b/>
      <sz val="12.0"/>
      <color theme="1"/>
      <name val="Verdana"/>
    </font>
    <font>
      <b/>
      <sz val="11.0"/>
      <color rgb="FFFF6600"/>
      <name val="Verdana"/>
    </font>
    <font>
      <sz val="12.0"/>
      <color rgb="FF000000"/>
      <name val="Verdana"/>
    </font>
    <font>
      <b/>
      <i/>
      <sz val="10.0"/>
      <color rgb="FF000000"/>
      <name val="Verdana"/>
    </font>
    <font>
      <sz val="10.0"/>
      <color rgb="FFFF9900"/>
      <name val="Arial"/>
    </font>
    <font>
      <i/>
      <sz val="10.0"/>
      <color theme="1"/>
      <name val="Verdana"/>
    </font>
    <font>
      <b/>
      <sz val="14.0"/>
      <color theme="1"/>
      <name val="Verdana"/>
    </font>
    <font>
      <i/>
      <sz val="12.0"/>
      <color theme="1"/>
      <name val="Verdana"/>
    </font>
    <font>
      <sz val="12.0"/>
      <color theme="1"/>
      <name val="Arial"/>
    </font>
    <font>
      <color theme="1"/>
      <name val="Arial"/>
      <scheme val="minor"/>
    </font>
    <font>
      <sz val="14.0"/>
      <color theme="1"/>
      <name val="Verdana"/>
    </font>
    <font>
      <b/>
      <sz val="12.0"/>
      <color theme="1"/>
      <name val="Arial"/>
    </font>
    <font>
      <sz val="10.0"/>
      <color theme="1"/>
      <name val="Arial"/>
    </font>
    <font>
      <sz val="10.0"/>
      <color theme="1"/>
      <name val="Verdana"/>
    </font>
    <font>
      <sz val="10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6FF66"/>
        <bgColor rgb="FF66FF6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</fills>
  <borders count="7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/>
      <top/>
      <bottom/>
    </border>
    <border>
      <left style="hair">
        <color rgb="FF000000"/>
      </left>
      <right style="hair">
        <color rgb="FF000000"/>
      </right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5" numFmtId="0" xfId="0" applyAlignment="1" applyBorder="1" applyFont="1">
      <alignment horizontal="left" shrinkToFit="0" vertical="bottom" wrapText="0"/>
    </xf>
    <xf borderId="7" fillId="0" fontId="2" numFmtId="0" xfId="0" applyBorder="1" applyFont="1"/>
    <xf borderId="8" fillId="0" fontId="2" numFmtId="0" xfId="0" applyBorder="1" applyFont="1"/>
    <xf borderId="0" fillId="0" fontId="1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9" fillId="0" fontId="7" numFmtId="0" xfId="0" applyAlignment="1" applyBorder="1" applyFont="1">
      <alignment shrinkToFit="0" vertical="bottom" wrapText="0"/>
    </xf>
    <xf borderId="10" fillId="0" fontId="4" numFmtId="49" xfId="0" applyAlignment="1" applyBorder="1" applyFont="1" applyNumberFormat="1">
      <alignment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0" fontId="4" numFmtId="0" xfId="0" applyAlignment="1" applyBorder="1" applyFont="1">
      <alignment shrinkToFit="0" vertical="bottom" wrapText="0"/>
    </xf>
    <xf borderId="14" fillId="2" fontId="4" numFmtId="0" xfId="0" applyAlignment="1" applyBorder="1" applyFill="1" applyFont="1">
      <alignment readingOrder="0" shrinkToFit="0" vertical="bottom" wrapText="1"/>
    </xf>
    <xf borderId="15" fillId="0" fontId="2" numFmtId="0" xfId="0" applyBorder="1" applyFont="1"/>
    <xf borderId="16" fillId="0" fontId="2" numFmtId="0" xfId="0" applyBorder="1" applyFont="1"/>
    <xf borderId="0" fillId="3" fontId="8" numFmtId="0" xfId="0" applyAlignment="1" applyFill="1" applyFont="1">
      <alignment horizontal="left" readingOrder="0" vertical="bottom"/>
    </xf>
    <xf borderId="14" fillId="4" fontId="4" numFmtId="0" xfId="0" applyAlignment="1" applyBorder="1" applyFill="1" applyFont="1">
      <alignment horizontal="left" readingOrder="0" shrinkToFit="0" vertical="bottom" wrapText="1"/>
    </xf>
    <xf borderId="14" fillId="4" fontId="4" numFmtId="0" xfId="0" applyAlignment="1" applyBorder="1" applyFont="1">
      <alignment readingOrder="0" shrinkToFit="0" vertical="bottom" wrapText="1"/>
    </xf>
    <xf borderId="15" fillId="4" fontId="4" numFmtId="0" xfId="0" applyAlignment="1" applyBorder="1" applyFont="1">
      <alignment readingOrder="0" shrinkToFit="0" vertical="bottom" wrapText="1"/>
    </xf>
    <xf borderId="16" fillId="4" fontId="4" numFmtId="0" xfId="0" applyAlignment="1" applyBorder="1" applyFont="1">
      <alignment readingOrder="0" shrinkToFit="0" vertical="bottom" wrapText="1"/>
    </xf>
    <xf borderId="17" fillId="0" fontId="4" numFmtId="0" xfId="0" applyAlignment="1" applyBorder="1" applyFont="1">
      <alignment shrinkToFit="0" vertical="bottom" wrapText="0"/>
    </xf>
    <xf borderId="18" fillId="4" fontId="9" numFmtId="3" xfId="0" applyAlignment="1" applyBorder="1" applyFont="1" applyNumberFormat="1">
      <alignment horizontal="left" readingOrder="0" shrinkToFit="0" vertical="bottom" wrapText="1"/>
    </xf>
    <xf borderId="19" fillId="0" fontId="2" numFmtId="0" xfId="0" applyBorder="1" applyFont="1"/>
    <xf borderId="20" fillId="0" fontId="2" numFmtId="0" xfId="0" applyBorder="1" applyFont="1"/>
    <xf borderId="4" fillId="0" fontId="4" numFmtId="0" xfId="0" applyAlignment="1" applyBorder="1" applyFont="1">
      <alignment shrinkToFit="0" vertical="bottom" wrapText="1"/>
    </xf>
    <xf borderId="9" fillId="0" fontId="4" numFmtId="0" xfId="0" applyAlignment="1" applyBorder="1" applyFont="1">
      <alignment shrinkToFit="0" vertical="bottom" wrapText="0"/>
    </xf>
    <xf borderId="10" fillId="4" fontId="4" numFmtId="0" xfId="0" applyAlignment="1" applyBorder="1" applyFont="1">
      <alignment readingOrder="0" shrinkToFit="0" vertical="bottom" wrapText="1"/>
    </xf>
    <xf borderId="14" fillId="4" fontId="4" numFmtId="164" xfId="0" applyAlignment="1" applyBorder="1" applyFont="1" applyNumberFormat="1">
      <alignment readingOrder="0" shrinkToFit="0" vertical="bottom" wrapText="1"/>
    </xf>
    <xf borderId="14" fillId="4" fontId="4" numFmtId="164" xfId="0" applyAlignment="1" applyBorder="1" applyFont="1" applyNumberFormat="1">
      <alignment horizontal="left" readingOrder="0" shrinkToFit="0" vertical="bottom" wrapText="1"/>
    </xf>
    <xf borderId="18" fillId="0" fontId="4" numFmtId="0" xfId="0" applyAlignment="1" applyBorder="1" applyFont="1">
      <alignment shrinkToFit="0" vertical="bottom" wrapText="1"/>
    </xf>
    <xf borderId="0" fillId="0" fontId="10" numFmtId="0" xfId="0" applyAlignment="1" applyFont="1">
      <alignment shrinkToFit="0" vertical="bottom" wrapText="0"/>
    </xf>
    <xf borderId="21" fillId="5" fontId="11" numFmtId="0" xfId="0" applyAlignment="1" applyBorder="1" applyFill="1" applyFont="1">
      <alignment shrinkToFit="0" vertical="bottom" wrapText="0"/>
    </xf>
    <xf borderId="22" fillId="5" fontId="4" numFmtId="0" xfId="0" applyAlignment="1" applyBorder="1" applyFont="1">
      <alignment shrinkToFit="0" vertical="bottom" wrapText="0"/>
    </xf>
    <xf borderId="23" fillId="5" fontId="11" numFmtId="0" xfId="0" applyAlignment="1" applyBorder="1" applyFont="1">
      <alignment shrinkToFit="0" vertical="bottom" wrapText="0"/>
    </xf>
    <xf borderId="24" fillId="0" fontId="4" numFmtId="0" xfId="0" applyAlignment="1" applyBorder="1" applyFont="1">
      <alignment horizontal="left" shrinkToFit="0" vertical="center" wrapText="1"/>
    </xf>
    <xf borderId="25" fillId="0" fontId="4" numFmtId="165" xfId="0" applyAlignment="1" applyBorder="1" applyFont="1" applyNumberFormat="1">
      <alignment shrinkToFit="0" vertical="bottom" wrapText="0"/>
    </xf>
    <xf borderId="25" fillId="4" fontId="4" numFmtId="0" xfId="0" applyAlignment="1" applyBorder="1" applyFont="1">
      <alignment readingOrder="0" shrinkToFit="0" vertical="bottom" wrapText="0"/>
    </xf>
    <xf borderId="26" fillId="0" fontId="4" numFmtId="165" xfId="0" applyAlignment="1" applyBorder="1" applyFont="1" applyNumberFormat="1">
      <alignment shrinkToFit="0" vertical="bottom" wrapText="0"/>
    </xf>
    <xf borderId="27" fillId="0" fontId="4" numFmtId="165" xfId="0" applyAlignment="1" applyBorder="1" applyFont="1" applyNumberFormat="1">
      <alignment shrinkToFit="0" vertical="bottom" wrapText="0"/>
    </xf>
    <xf borderId="28" fillId="4" fontId="4" numFmtId="0" xfId="0" applyAlignment="1" applyBorder="1" applyFont="1">
      <alignment shrinkToFit="0" vertical="bottom" wrapText="0"/>
    </xf>
    <xf borderId="29" fillId="0" fontId="4" numFmtId="0" xfId="0" applyAlignment="1" applyBorder="1" applyFont="1">
      <alignment horizontal="left" shrinkToFit="0" vertical="center" wrapText="1"/>
    </xf>
    <xf borderId="29" fillId="0" fontId="4" numFmtId="0" xfId="0" applyAlignment="1" applyBorder="1" applyFont="1">
      <alignment horizontal="left" shrinkToFit="0" vertical="center" wrapText="0"/>
    </xf>
    <xf borderId="28" fillId="4" fontId="4" numFmtId="0" xfId="0" applyAlignment="1" applyBorder="1" applyFont="1">
      <alignment readingOrder="0" shrinkToFit="0" vertical="bottom" wrapText="0"/>
    </xf>
    <xf borderId="30" fillId="0" fontId="11" numFmtId="0" xfId="0" applyAlignment="1" applyBorder="1" applyFont="1">
      <alignment shrinkToFit="0" vertical="bottom" wrapText="0"/>
    </xf>
    <xf borderId="31" fillId="0" fontId="4" numFmtId="0" xfId="0" applyAlignment="1" applyBorder="1" applyFont="1">
      <alignment shrinkToFit="0" vertical="bottom" wrapText="0"/>
    </xf>
    <xf borderId="32" fillId="6" fontId="11" numFmtId="165" xfId="0" applyAlignment="1" applyBorder="1" applyFill="1" applyFont="1" applyNumberFormat="1">
      <alignment shrinkToFit="0" vertical="bottom" wrapText="0"/>
    </xf>
    <xf borderId="24" fillId="0" fontId="4" numFmtId="0" xfId="0" applyAlignment="1" applyBorder="1" applyFont="1">
      <alignment shrinkToFit="0" vertical="bottom" wrapText="0"/>
    </xf>
    <xf borderId="25" fillId="4" fontId="4" numFmtId="0" xfId="0" applyAlignment="1" applyBorder="1" applyFont="1">
      <alignment shrinkToFit="0" vertical="bottom" wrapText="0"/>
    </xf>
    <xf borderId="29" fillId="0" fontId="4" numFmtId="0" xfId="0" applyAlignment="1" applyBorder="1" applyFont="1">
      <alignment shrinkToFit="0" vertical="bottom" wrapText="0"/>
    </xf>
    <xf borderId="27" fillId="0" fontId="11" numFmtId="165" xfId="0" applyAlignment="1" applyBorder="1" applyFont="1" applyNumberFormat="1">
      <alignment shrinkToFit="0" vertical="bottom" wrapText="0"/>
    </xf>
    <xf borderId="0" fillId="0" fontId="11" numFmtId="0" xfId="0" applyAlignment="1" applyFont="1">
      <alignment shrinkToFit="0" vertical="bottom" wrapText="0"/>
    </xf>
    <xf borderId="33" fillId="4" fontId="4" numFmtId="0" xfId="0" applyAlignment="1" applyBorder="1" applyFont="1">
      <alignment shrinkToFit="0" vertical="bottom" wrapText="0"/>
    </xf>
    <xf borderId="31" fillId="0" fontId="4" numFmtId="166" xfId="0" applyAlignment="1" applyBorder="1" applyFont="1" applyNumberFormat="1">
      <alignment shrinkToFit="0" vertical="bottom" wrapText="0"/>
    </xf>
    <xf borderId="22" fillId="5" fontId="4" numFmtId="166" xfId="0" applyAlignment="1" applyBorder="1" applyFont="1" applyNumberFormat="1">
      <alignment shrinkToFit="0" vertical="bottom" wrapText="0"/>
    </xf>
    <xf borderId="23" fillId="5" fontId="11" numFmtId="166" xfId="0" applyAlignment="1" applyBorder="1" applyFont="1" applyNumberFormat="1">
      <alignment shrinkToFit="0" vertical="bottom" wrapText="0"/>
    </xf>
    <xf borderId="24" fillId="0" fontId="4" numFmtId="0" xfId="0" applyAlignment="1" applyBorder="1" applyFont="1">
      <alignment shrinkToFit="0" vertical="bottom" wrapText="1"/>
    </xf>
    <xf borderId="34" fillId="0" fontId="4" numFmtId="165" xfId="0" applyAlignment="1" applyBorder="1" applyFont="1" applyNumberFormat="1">
      <alignment shrinkToFit="0" vertical="bottom" wrapText="0"/>
    </xf>
    <xf borderId="33" fillId="5" fontId="4" numFmtId="0" xfId="0" applyAlignment="1" applyBorder="1" applyFont="1">
      <alignment shrinkToFit="0" vertical="bottom" wrapText="0"/>
    </xf>
    <xf borderId="35" fillId="5" fontId="4" numFmtId="0" xfId="0" applyAlignment="1" applyBorder="1" applyFont="1">
      <alignment shrinkToFit="0" vertical="bottom" wrapText="0"/>
    </xf>
    <xf borderId="36" fillId="5" fontId="4" numFmtId="0" xfId="0" applyAlignment="1" applyBorder="1" applyFont="1">
      <alignment shrinkToFit="0" vertical="bottom" wrapText="0"/>
    </xf>
    <xf borderId="10" fillId="5" fontId="12" numFmtId="0" xfId="0" applyAlignment="1" applyBorder="1" applyFont="1">
      <alignment readingOrder="0" shrinkToFit="0" vertical="bottom" wrapText="1"/>
    </xf>
    <xf borderId="24" fillId="0" fontId="11" numFmtId="0" xfId="0" applyAlignment="1" applyBorder="1" applyFont="1">
      <alignment shrinkToFit="0" vertical="bottom" wrapText="0"/>
    </xf>
    <xf borderId="25" fillId="5" fontId="4" numFmtId="0" xfId="0" applyAlignment="1" applyBorder="1" applyFont="1">
      <alignment shrinkToFit="0" vertical="bottom" wrapText="0"/>
    </xf>
    <xf borderId="26" fillId="5" fontId="11" numFmtId="0" xfId="0" applyAlignment="1" applyBorder="1" applyFont="1">
      <alignment shrinkToFit="0" vertical="bottom" wrapText="0"/>
    </xf>
    <xf borderId="25" fillId="0" fontId="4" numFmtId="165" xfId="0" applyAlignment="1" applyBorder="1" applyFont="1" applyNumberFormat="1">
      <alignment readingOrder="0" shrinkToFit="0" vertical="bottom" wrapText="0"/>
    </xf>
    <xf borderId="26" fillId="6" fontId="11" numFmtId="165" xfId="0" applyAlignment="1" applyBorder="1" applyFont="1" applyNumberFormat="1">
      <alignment shrinkToFit="0" vertical="bottom" wrapText="0"/>
    </xf>
    <xf borderId="37" fillId="0" fontId="4" numFmtId="0" xfId="0" applyAlignment="1" applyBorder="1" applyFont="1">
      <alignment shrinkToFit="0" vertical="bottom" wrapText="0"/>
    </xf>
    <xf borderId="31" fillId="0" fontId="4" numFmtId="165" xfId="0" applyAlignment="1" applyBorder="1" applyFont="1" applyNumberFormat="1">
      <alignment shrinkToFit="0" vertical="bottom" wrapText="0"/>
    </xf>
    <xf borderId="31" fillId="4" fontId="4" numFmtId="0" xfId="0" applyAlignment="1" applyBorder="1" applyFont="1">
      <alignment shrinkToFit="0" vertical="bottom" wrapText="0"/>
    </xf>
    <xf borderId="31" fillId="0" fontId="4" numFmtId="0" xfId="0" applyAlignment="1" applyBorder="1" applyFont="1">
      <alignment horizontal="right" shrinkToFit="0" vertical="bottom" wrapText="0"/>
    </xf>
    <xf borderId="6" fillId="0" fontId="4" numFmtId="0" xfId="0" applyAlignment="1" applyBorder="1" applyFont="1">
      <alignment shrinkToFit="0" vertical="bottom" wrapText="0"/>
    </xf>
    <xf borderId="38" fillId="0" fontId="4" numFmtId="165" xfId="0" applyAlignment="1" applyBorder="1" applyFont="1" applyNumberFormat="1">
      <alignment shrinkToFit="0" vertical="bottom" wrapText="0"/>
    </xf>
    <xf borderId="31" fillId="0" fontId="4" numFmtId="165" xfId="0" applyAlignment="1" applyBorder="1" applyFont="1" applyNumberFormat="1">
      <alignment readingOrder="0" shrinkToFit="0" vertical="bottom" wrapText="0"/>
    </xf>
    <xf borderId="32" fillId="6" fontId="11" numFmtId="165" xfId="0" applyAlignment="1" applyBorder="1" applyFont="1" applyNumberFormat="1">
      <alignment readingOrder="0" shrinkToFit="0" vertical="bottom" wrapText="0"/>
    </xf>
    <xf borderId="39" fillId="4" fontId="4" numFmtId="0" xfId="0" applyAlignment="1" applyBorder="1" applyFont="1">
      <alignment shrinkToFit="0" vertical="bottom" wrapText="0"/>
    </xf>
    <xf borderId="40" fillId="0" fontId="4" numFmtId="165" xfId="0" applyAlignment="1" applyBorder="1" applyFont="1" applyNumberFormat="1">
      <alignment shrinkToFit="0" vertical="bottom" wrapText="0"/>
    </xf>
    <xf borderId="40" fillId="0" fontId="4" numFmtId="0" xfId="0" applyAlignment="1" applyBorder="1" applyFont="1">
      <alignment horizontal="right" shrinkToFit="0" vertical="bottom" wrapText="0"/>
    </xf>
    <xf borderId="25" fillId="0" fontId="11" numFmtId="0" xfId="0" applyAlignment="1" applyBorder="1" applyFont="1">
      <alignment shrinkToFit="0" vertical="bottom" wrapText="0"/>
    </xf>
    <xf borderId="25" fillId="6" fontId="11" numFmtId="0" xfId="0" applyAlignment="1" applyBorder="1" applyFont="1">
      <alignment shrinkToFit="0" vertical="bottom" wrapText="0"/>
    </xf>
    <xf borderId="26" fillId="6" fontId="11" numFmtId="165" xfId="0" applyAlignment="1" applyBorder="1" applyFont="1" applyNumberFormat="1">
      <alignment readingOrder="0" shrinkToFit="0" vertical="bottom" wrapText="0"/>
    </xf>
    <xf borderId="31" fillId="0" fontId="11" numFmtId="0" xfId="0" applyAlignment="1" applyBorder="1" applyFont="1">
      <alignment shrinkToFit="0" vertical="bottom" wrapText="0"/>
    </xf>
    <xf borderId="31" fillId="6" fontId="11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6" numFmtId="0" xfId="0" applyAlignment="1" applyFont="1">
      <alignment horizontal="center" shrinkToFit="0" vertical="bottom" wrapText="0"/>
    </xf>
    <xf borderId="41" fillId="7" fontId="15" numFmtId="0" xfId="0" applyAlignment="1" applyBorder="1" applyFill="1" applyFont="1">
      <alignment shrinkToFit="0" vertical="bottom" wrapText="0"/>
    </xf>
    <xf borderId="42" fillId="7" fontId="17" numFmtId="0" xfId="0" applyAlignment="1" applyBorder="1" applyFont="1">
      <alignment shrinkToFit="0" vertical="bottom" wrapText="0"/>
    </xf>
    <xf borderId="43" fillId="7" fontId="17" numFmtId="0" xfId="0" applyAlignment="1" applyBorder="1" applyFont="1">
      <alignment shrinkToFit="0" vertical="bottom" wrapText="0"/>
    </xf>
    <xf borderId="18" fillId="0" fontId="18" numFmtId="0" xfId="0" applyAlignment="1" applyBorder="1" applyFont="1">
      <alignment shrinkToFit="0" vertical="center" wrapText="1"/>
    </xf>
    <xf borderId="21" fillId="0" fontId="16" numFmtId="0" xfId="0" applyAlignment="1" applyBorder="1" applyFont="1">
      <alignment shrinkToFit="0" vertical="bottom" wrapText="0"/>
    </xf>
    <xf borderId="44" fillId="3" fontId="19" numFmtId="166" xfId="0" applyAlignment="1" applyBorder="1" applyFont="1" applyNumberFormat="1">
      <alignment horizontal="right" shrinkToFit="0" vertical="bottom" wrapText="0"/>
    </xf>
    <xf borderId="23" fillId="3" fontId="19" numFmtId="165" xfId="0" applyAlignment="1" applyBorder="1" applyFont="1" applyNumberFormat="1">
      <alignment horizontal="right" shrinkToFit="0" vertical="bottom" wrapText="0"/>
    </xf>
    <xf borderId="24" fillId="0" fontId="16" numFmtId="0" xfId="0" applyAlignment="1" applyBorder="1" applyFont="1">
      <alignment shrinkToFit="0" vertical="bottom" wrapText="0"/>
    </xf>
    <xf borderId="26" fillId="3" fontId="19" numFmtId="165" xfId="0" applyAlignment="1" applyBorder="1" applyFont="1" applyNumberFormat="1">
      <alignment horizontal="right" shrinkToFit="0" vertical="bottom" wrapText="0"/>
    </xf>
    <xf borderId="26" fillId="0" fontId="19" numFmtId="165" xfId="0" applyAlignment="1" applyBorder="1" applyFont="1" applyNumberFormat="1">
      <alignment horizontal="right" shrinkToFit="0" vertical="bottom" wrapText="0"/>
    </xf>
    <xf borderId="24" fillId="0" fontId="16" numFmtId="0" xfId="0" applyAlignment="1" applyBorder="1" applyFont="1">
      <alignment shrinkToFit="0" vertical="bottom" wrapText="1"/>
    </xf>
    <xf borderId="26" fillId="0" fontId="19" numFmtId="165" xfId="0" applyAlignment="1" applyBorder="1" applyFont="1" applyNumberFormat="1">
      <alignment horizontal="right" shrinkToFit="0" vertical="center" wrapText="0"/>
    </xf>
    <xf borderId="14" fillId="0" fontId="20" numFmtId="0" xfId="0" applyAlignment="1" applyBorder="1" applyFont="1">
      <alignment shrinkToFit="0" vertical="center" wrapText="1"/>
    </xf>
    <xf borderId="0" fillId="0" fontId="21" numFmtId="0" xfId="0" applyAlignment="1" applyFont="1">
      <alignment shrinkToFit="0" vertical="bottom" wrapText="0"/>
    </xf>
    <xf borderId="21" fillId="0" fontId="16" numFmtId="0" xfId="0" applyAlignment="1" applyBorder="1" applyFont="1">
      <alignment shrinkToFit="0" vertical="bottom" wrapText="1"/>
    </xf>
    <xf borderId="23" fillId="3" fontId="19" numFmtId="165" xfId="0" applyAlignment="1" applyBorder="1" applyFont="1" applyNumberFormat="1">
      <alignment horizontal="right" shrinkToFit="0" vertical="center" wrapText="0"/>
    </xf>
    <xf borderId="0" fillId="0" fontId="16" numFmtId="0" xfId="0" applyAlignment="1" applyFont="1">
      <alignment shrinkToFit="0" vertical="bottom" wrapText="0"/>
    </xf>
    <xf borderId="0" fillId="0" fontId="19" numFmtId="165" xfId="0" applyAlignment="1" applyFont="1" applyNumberFormat="1">
      <alignment horizontal="right" shrinkToFit="0" vertical="bottom" wrapText="0"/>
    </xf>
    <xf borderId="45" fillId="7" fontId="15" numFmtId="0" xfId="0" applyAlignment="1" applyBorder="1" applyFont="1">
      <alignment shrinkToFit="0" vertical="bottom" wrapText="0"/>
    </xf>
    <xf borderId="45" fillId="7" fontId="17" numFmtId="0" xfId="0" applyAlignment="1" applyBorder="1" applyFont="1">
      <alignment shrinkToFit="0" vertical="bottom" wrapText="0"/>
    </xf>
    <xf borderId="25" fillId="0" fontId="19" numFmtId="166" xfId="0" applyAlignment="1" applyBorder="1" applyFont="1" applyNumberFormat="1">
      <alignment horizontal="right" shrinkToFit="0" vertical="bottom" wrapText="0"/>
    </xf>
    <xf borderId="24" fillId="0" fontId="16" numFmtId="0" xfId="0" applyAlignment="1" applyBorder="1" applyFont="1">
      <alignment shrinkToFit="0" vertical="center" wrapText="0"/>
    </xf>
    <xf borderId="26" fillId="3" fontId="19" numFmtId="165" xfId="0" applyAlignment="1" applyBorder="1" applyFont="1" applyNumberFormat="1">
      <alignment horizontal="right" shrinkToFit="0" vertical="bottom" wrapText="1"/>
    </xf>
    <xf borderId="18" fillId="0" fontId="22" numFmtId="0" xfId="0" applyAlignment="1" applyBorder="1" applyFont="1">
      <alignment shrinkToFit="0" vertical="top" wrapText="1"/>
    </xf>
    <xf borderId="46" fillId="7" fontId="15" numFmtId="0" xfId="0" applyAlignment="1" applyBorder="1" applyFont="1">
      <alignment shrinkToFit="0" vertical="bottom" wrapText="0"/>
    </xf>
    <xf borderId="46" fillId="7" fontId="17" numFmtId="0" xfId="0" applyAlignment="1" applyBorder="1" applyFont="1">
      <alignment shrinkToFit="0" vertical="bottom" wrapText="0"/>
    </xf>
    <xf borderId="10" fillId="0" fontId="16" numFmtId="0" xfId="0" applyAlignment="1" applyBorder="1" applyFont="1">
      <alignment readingOrder="0" shrinkToFit="0" vertical="bottom" wrapText="0"/>
    </xf>
    <xf borderId="47" fillId="7" fontId="15" numFmtId="0" xfId="0" applyAlignment="1" applyBorder="1" applyFont="1">
      <alignment shrinkToFit="0" vertical="bottom" wrapText="1"/>
    </xf>
    <xf borderId="47" fillId="7" fontId="17" numFmtId="0" xfId="0" applyAlignment="1" applyBorder="1" applyFont="1">
      <alignment shrinkToFit="0" vertical="center" wrapText="0"/>
    </xf>
    <xf borderId="48" fillId="0" fontId="16" numFmtId="0" xfId="0" applyAlignment="1" applyBorder="1" applyFont="1">
      <alignment shrinkToFit="0" vertical="center" wrapText="0"/>
    </xf>
    <xf borderId="38" fillId="3" fontId="19" numFmtId="166" xfId="0" applyAlignment="1" applyBorder="1" applyFont="1" applyNumberFormat="1">
      <alignment horizontal="right" shrinkToFit="0" vertical="center" wrapText="0"/>
    </xf>
    <xf borderId="42" fillId="3" fontId="19" numFmtId="165" xfId="0" applyAlignment="1" applyBorder="1" applyFont="1" applyNumberFormat="1">
      <alignment horizontal="right" shrinkToFit="0" vertical="center" wrapText="0"/>
    </xf>
    <xf borderId="49" fillId="7" fontId="23" numFmtId="0" xfId="0" applyAlignment="1" applyBorder="1" applyFont="1">
      <alignment horizontal="left" shrinkToFit="0" vertical="bottom" wrapText="0"/>
    </xf>
    <xf borderId="50" fillId="0" fontId="2" numFmtId="0" xfId="0" applyBorder="1" applyFont="1"/>
    <xf borderId="51" fillId="0" fontId="2" numFmtId="0" xfId="0" applyBorder="1" applyFont="1"/>
    <xf borderId="52" fillId="7" fontId="23" numFmtId="0" xfId="0" applyAlignment="1" applyBorder="1" applyFont="1">
      <alignment horizontal="left" shrinkToFit="0" vertical="bottom" wrapText="0"/>
    </xf>
    <xf borderId="53" fillId="0" fontId="2" numFmtId="0" xfId="0" applyBorder="1" applyFont="1"/>
    <xf borderId="54" fillId="0" fontId="2" numFmtId="0" xfId="0" applyBorder="1" applyFont="1"/>
    <xf borderId="0" fillId="0" fontId="24" numFmtId="0" xfId="0" applyAlignment="1" applyFont="1">
      <alignment shrinkToFit="0" vertical="bottom" wrapText="0"/>
    </xf>
    <xf borderId="0" fillId="0" fontId="25" numFmtId="0" xfId="0" applyAlignment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26" numFmtId="0" xfId="0" applyFont="1"/>
    <xf borderId="0" fillId="0" fontId="27" numFmtId="0" xfId="0" applyAlignment="1" applyFont="1">
      <alignment shrinkToFit="0" vertical="bottom" wrapText="0"/>
    </xf>
    <xf borderId="0" fillId="0" fontId="28" numFmtId="0" xfId="0" applyAlignment="1" applyFont="1">
      <alignment shrinkToFit="0" vertical="bottom" wrapText="0"/>
    </xf>
    <xf borderId="45" fillId="6" fontId="16" numFmtId="0" xfId="0" applyAlignment="1" applyBorder="1" applyFont="1">
      <alignment shrinkToFit="0" vertical="bottom" wrapText="0"/>
    </xf>
    <xf borderId="45" fillId="0" fontId="29" numFmtId="0" xfId="0" applyAlignment="1" applyBorder="1" applyFont="1">
      <alignment shrinkToFit="0" vertical="bottom" wrapText="0"/>
    </xf>
    <xf borderId="55" fillId="0" fontId="16" numFmtId="0" xfId="0" applyAlignment="1" applyBorder="1" applyFont="1">
      <alignment shrinkToFit="0" vertical="bottom" wrapText="0"/>
    </xf>
    <xf borderId="55" fillId="0" fontId="29" numFmtId="0" xfId="0" applyAlignment="1" applyBorder="1" applyFont="1">
      <alignment shrinkToFit="0" vertical="bottom" wrapText="0"/>
    </xf>
    <xf borderId="56" fillId="0" fontId="16" numFmtId="0" xfId="0" applyAlignment="1" applyBorder="1" applyFont="1">
      <alignment shrinkToFit="0" vertical="bottom" wrapText="0"/>
    </xf>
    <xf borderId="57" fillId="0" fontId="8" numFmtId="0" xfId="0" applyAlignment="1" applyBorder="1" applyFont="1">
      <alignment shrinkToFit="0" vertical="bottom" wrapText="0"/>
    </xf>
    <xf borderId="58" fillId="0" fontId="16" numFmtId="0" xfId="0" applyAlignment="1" applyBorder="1" applyFont="1">
      <alignment shrinkToFit="0" vertical="bottom" wrapText="0"/>
    </xf>
    <xf borderId="59" fillId="0" fontId="29" numFmtId="0" xfId="0" applyAlignment="1" applyBorder="1" applyFont="1">
      <alignment shrinkToFit="0" vertical="bottom" wrapText="0"/>
    </xf>
    <xf borderId="57" fillId="0" fontId="29" numFmtId="0" xfId="0" applyAlignment="1" applyBorder="1" applyFont="1">
      <alignment shrinkToFit="0" vertical="bottom" wrapText="0"/>
    </xf>
    <xf borderId="60" fillId="0" fontId="16" numFmtId="0" xfId="0" applyAlignment="1" applyBorder="1" applyFont="1">
      <alignment shrinkToFit="0" vertical="bottom" wrapText="0"/>
    </xf>
    <xf borderId="61" fillId="0" fontId="29" numFmtId="0" xfId="0" applyAlignment="1" applyBorder="1" applyFont="1">
      <alignment shrinkToFit="0" vertical="bottom" wrapText="0"/>
    </xf>
    <xf borderId="62" fillId="0" fontId="30" numFmtId="0" xfId="0" applyAlignment="1" applyBorder="1" applyFont="1">
      <alignment shrinkToFit="0" vertical="bottom" wrapText="0"/>
    </xf>
    <xf borderId="63" fillId="0" fontId="16" numFmtId="0" xfId="0" applyAlignment="1" applyBorder="1" applyFont="1">
      <alignment shrinkToFit="0" vertical="bottom" wrapText="0"/>
    </xf>
    <xf borderId="64" fillId="0" fontId="29" numFmtId="0" xfId="0" applyAlignment="1" applyBorder="1" applyFont="1">
      <alignment shrinkToFit="0" vertical="bottom" wrapText="0"/>
    </xf>
    <xf borderId="65" fillId="0" fontId="31" numFmtId="0" xfId="0" applyAlignment="1" applyBorder="1" applyFont="1">
      <alignment shrinkToFit="0" vertical="bottom" wrapText="0"/>
    </xf>
    <xf borderId="66" fillId="6" fontId="16" numFmtId="0" xfId="0" applyAlignment="1" applyBorder="1" applyFont="1">
      <alignment shrinkToFit="0" vertical="bottom" wrapText="0"/>
    </xf>
    <xf borderId="67" fillId="0" fontId="29" numFmtId="0" xfId="0" applyAlignment="1" applyBorder="1" applyFont="1">
      <alignment shrinkToFit="0" vertical="bottom" wrapText="0"/>
    </xf>
    <xf borderId="58" fillId="0" fontId="30" numFmtId="0" xfId="0" applyAlignment="1" applyBorder="1" applyFont="1">
      <alignment shrinkToFit="0" vertical="bottom" wrapText="1"/>
    </xf>
    <xf borderId="65" fillId="0" fontId="29" numFmtId="0" xfId="0" applyAlignment="1" applyBorder="1" applyFont="1">
      <alignment shrinkToFit="0" vertical="bottom" wrapText="0"/>
    </xf>
    <xf borderId="68" fillId="0" fontId="16" numFmtId="0" xfId="0" applyAlignment="1" applyBorder="1" applyFont="1">
      <alignment shrinkToFit="0" vertical="bottom" wrapText="0"/>
    </xf>
    <xf borderId="69" fillId="0" fontId="29" numFmtId="0" xfId="0" applyAlignment="1" applyBorder="1" applyFont="1">
      <alignment shrinkToFit="0" vertical="bottom" wrapText="0"/>
    </xf>
    <xf borderId="65" fillId="0" fontId="8" numFmtId="0" xfId="0" applyAlignment="1" applyBorder="1" applyFont="1">
      <alignment shrinkToFit="0" vertical="bottom" wrapText="0"/>
    </xf>
    <xf borderId="58" fillId="0" fontId="27" numFmtId="0" xfId="0" applyAlignment="1" applyBorder="1" applyFont="1">
      <alignment shrinkToFit="0" vertical="bottom" wrapText="0"/>
    </xf>
    <xf borderId="62" fillId="0" fontId="29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1</xdr:row>
      <xdr:rowOff>0</xdr:rowOff>
    </xdr:from>
    <xdr:ext cx="2638425" cy="838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75"/>
    <col customWidth="1" min="2" max="2" width="14.75"/>
    <col customWidth="1" min="3" max="3" width="10.0"/>
    <col customWidth="1" min="4" max="4" width="13.88"/>
    <col customWidth="1" min="5" max="5" width="9.88"/>
    <col customWidth="1" min="6" max="6" width="12.38"/>
    <col customWidth="1" min="7" max="7" width="11.63"/>
    <col customWidth="1" min="8" max="8" width="24.88"/>
    <col customWidth="1" min="9" max="26" width="11.63"/>
  </cols>
  <sheetData>
    <row r="1" ht="15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 t="s">
        <v>1</v>
      </c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75" customHeight="1">
      <c r="A3" s="5" t="s">
        <v>2</v>
      </c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5" t="s">
        <v>3</v>
      </c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5" t="s">
        <v>4</v>
      </c>
      <c r="B5" s="7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2.5" customHeight="1">
      <c r="A6" s="8" t="s">
        <v>5</v>
      </c>
      <c r="B6" s="9"/>
      <c r="C6" s="9"/>
      <c r="D6" s="9"/>
      <c r="E6" s="9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11" t="s">
        <v>6</v>
      </c>
      <c r="B7" s="4"/>
      <c r="C7" s="4"/>
      <c r="D7" s="4"/>
      <c r="E7" s="4"/>
      <c r="F7" s="4"/>
      <c r="G7" s="4"/>
      <c r="H7" s="7"/>
      <c r="I7" s="7"/>
      <c r="J7" s="7"/>
      <c r="K7" s="7"/>
      <c r="L7" s="7"/>
      <c r="M7" s="7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0.5" customHeight="1">
      <c r="A8" s="1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13" t="s">
        <v>7</v>
      </c>
      <c r="B9" s="14"/>
      <c r="C9" s="15"/>
      <c r="D9" s="15"/>
      <c r="E9" s="15"/>
      <c r="F9" s="1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6.5" customHeight="1">
      <c r="A10" s="17" t="s">
        <v>8</v>
      </c>
      <c r="B10" s="18"/>
      <c r="C10" s="19"/>
      <c r="D10" s="19"/>
      <c r="E10" s="19"/>
      <c r="F10" s="20"/>
      <c r="G10" s="7"/>
      <c r="H10" s="2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17" t="s">
        <v>9</v>
      </c>
      <c r="B11" s="22"/>
      <c r="C11" s="19"/>
      <c r="D11" s="19"/>
      <c r="E11" s="19"/>
      <c r="F11" s="2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17" t="s">
        <v>10</v>
      </c>
      <c r="B12" s="22"/>
      <c r="C12" s="19"/>
      <c r="D12" s="19"/>
      <c r="E12" s="19"/>
      <c r="F12" s="2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17" t="s">
        <v>11</v>
      </c>
      <c r="B13" s="23"/>
      <c r="C13" s="24"/>
      <c r="D13" s="24"/>
      <c r="E13" s="24"/>
      <c r="F13" s="25"/>
      <c r="G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17" t="s">
        <v>4</v>
      </c>
      <c r="B14" s="23"/>
      <c r="C14" s="19"/>
      <c r="D14" s="19"/>
      <c r="E14" s="19"/>
      <c r="F14" s="2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26" t="s">
        <v>12</v>
      </c>
      <c r="B15" s="27"/>
      <c r="C15" s="28"/>
      <c r="D15" s="28"/>
      <c r="E15" s="28"/>
      <c r="F15" s="2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30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31" t="s">
        <v>13</v>
      </c>
      <c r="B17" s="32"/>
      <c r="C17" s="15"/>
      <c r="D17" s="15"/>
      <c r="E17" s="15"/>
      <c r="F17" s="1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17" t="s">
        <v>14</v>
      </c>
      <c r="B18" s="22"/>
      <c r="C18" s="19"/>
      <c r="D18" s="19"/>
      <c r="E18" s="19"/>
      <c r="F18" s="20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17" t="s">
        <v>15</v>
      </c>
      <c r="B19" s="33"/>
      <c r="C19" s="19"/>
      <c r="D19" s="19"/>
      <c r="E19" s="19"/>
      <c r="F19" s="2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17" t="s">
        <v>16</v>
      </c>
      <c r="B20" s="34"/>
      <c r="C20" s="19"/>
      <c r="D20" s="19"/>
      <c r="E20" s="19"/>
      <c r="F20" s="2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75" customHeight="1">
      <c r="A21" s="26" t="s">
        <v>17</v>
      </c>
      <c r="B21" s="35"/>
      <c r="C21" s="28"/>
      <c r="D21" s="28"/>
      <c r="E21" s="28"/>
      <c r="F21" s="29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0" customHeight="1">
      <c r="A23" s="11" t="s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0" customHeight="1">
      <c r="A24" s="36" t="s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6.5" customHeight="1">
      <c r="A25" s="37" t="s">
        <v>20</v>
      </c>
      <c r="B25" s="38" t="s">
        <v>21</v>
      </c>
      <c r="C25" s="38" t="s">
        <v>22</v>
      </c>
      <c r="D25" s="38" t="s">
        <v>23</v>
      </c>
      <c r="E25" s="38" t="s">
        <v>24</v>
      </c>
      <c r="F25" s="39" t="s">
        <v>25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8.5" customHeight="1">
      <c r="A26" s="40" t="s">
        <v>26</v>
      </c>
      <c r="B26" s="41">
        <v>620.0</v>
      </c>
      <c r="C26" s="42">
        <v>0.0</v>
      </c>
      <c r="D26" s="41">
        <f t="shared" ref="D26:D32" si="1">B26*C26</f>
        <v>0</v>
      </c>
      <c r="E26" s="42">
        <v>0.0</v>
      </c>
      <c r="F26" s="43">
        <f t="shared" ref="F26:F32" si="2">D26*E26</f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A27" s="40" t="s">
        <v>27</v>
      </c>
      <c r="B27" s="44">
        <v>850.0</v>
      </c>
      <c r="C27" s="45">
        <v>0.0</v>
      </c>
      <c r="D27" s="41">
        <f t="shared" si="1"/>
        <v>0</v>
      </c>
      <c r="E27" s="45">
        <v>0.0</v>
      </c>
      <c r="F27" s="43">
        <f t="shared" si="2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5.5" customHeight="1">
      <c r="A28" s="46" t="s">
        <v>28</v>
      </c>
      <c r="B28" s="44">
        <v>350.0</v>
      </c>
      <c r="C28" s="45">
        <v>0.0</v>
      </c>
      <c r="D28" s="41">
        <f t="shared" si="1"/>
        <v>0</v>
      </c>
      <c r="E28" s="45">
        <v>0.0</v>
      </c>
      <c r="F28" s="43">
        <f t="shared" si="2"/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47" t="s">
        <v>29</v>
      </c>
      <c r="B29" s="44">
        <v>420.0</v>
      </c>
      <c r="C29" s="48">
        <v>0.0</v>
      </c>
      <c r="D29" s="41">
        <f t="shared" si="1"/>
        <v>0</v>
      </c>
      <c r="E29" s="48">
        <v>0.0</v>
      </c>
      <c r="F29" s="43">
        <f t="shared" si="2"/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A30" s="47" t="s">
        <v>30</v>
      </c>
      <c r="B30" s="44">
        <v>250.0</v>
      </c>
      <c r="C30" s="45">
        <v>0.0</v>
      </c>
      <c r="D30" s="41">
        <f t="shared" si="1"/>
        <v>0</v>
      </c>
      <c r="E30" s="45">
        <v>0.0</v>
      </c>
      <c r="F30" s="43">
        <f t="shared" si="2"/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47" t="s">
        <v>31</v>
      </c>
      <c r="B31" s="44">
        <v>350.0</v>
      </c>
      <c r="C31" s="45">
        <v>0.0</v>
      </c>
      <c r="D31" s="41">
        <f t="shared" si="1"/>
        <v>0</v>
      </c>
      <c r="E31" s="45">
        <v>0.0</v>
      </c>
      <c r="F31" s="43">
        <f t="shared" si="2"/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38.25" customHeight="1">
      <c r="A32" s="46" t="s">
        <v>32</v>
      </c>
      <c r="B32" s="44">
        <v>300.0</v>
      </c>
      <c r="C32" s="45">
        <v>0.0</v>
      </c>
      <c r="D32" s="41">
        <f t="shared" si="1"/>
        <v>0</v>
      </c>
      <c r="E32" s="45">
        <v>0.0</v>
      </c>
      <c r="F32" s="43">
        <f t="shared" si="2"/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49" t="s">
        <v>33</v>
      </c>
      <c r="B33" s="50"/>
      <c r="C33" s="50"/>
      <c r="D33" s="50"/>
      <c r="E33" s="50"/>
      <c r="F33" s="51">
        <f>SUM(F26:F31)</f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7.25" customHeight="1">
      <c r="A34" s="37" t="s">
        <v>34</v>
      </c>
      <c r="B34" s="38" t="s">
        <v>35</v>
      </c>
      <c r="C34" s="38" t="s">
        <v>36</v>
      </c>
      <c r="D34" s="38" t="s">
        <v>23</v>
      </c>
      <c r="E34" s="38" t="s">
        <v>24</v>
      </c>
      <c r="F34" s="39" t="s">
        <v>25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52" t="s">
        <v>37</v>
      </c>
      <c r="B35" s="41">
        <v>510.0</v>
      </c>
      <c r="C35" s="53">
        <v>0.0</v>
      </c>
      <c r="D35" s="41">
        <f t="shared" ref="D35:D43" si="3">B35*C35</f>
        <v>0</v>
      </c>
      <c r="E35" s="53">
        <v>0.0</v>
      </c>
      <c r="F35" s="43">
        <f t="shared" ref="F35:F43" si="4">D35*E35</f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52" t="s">
        <v>38</v>
      </c>
      <c r="B36" s="41">
        <v>120.0</v>
      </c>
      <c r="C36" s="53">
        <v>0.0</v>
      </c>
      <c r="D36" s="41">
        <f t="shared" si="3"/>
        <v>0</v>
      </c>
      <c r="E36" s="53">
        <v>0.0</v>
      </c>
      <c r="F36" s="43">
        <f t="shared" si="4"/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52" t="s">
        <v>39</v>
      </c>
      <c r="B37" s="41">
        <v>220.0</v>
      </c>
      <c r="C37" s="53">
        <v>0.0</v>
      </c>
      <c r="D37" s="41">
        <f t="shared" si="3"/>
        <v>0</v>
      </c>
      <c r="E37" s="53">
        <v>0.0</v>
      </c>
      <c r="F37" s="43">
        <f t="shared" si="4"/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A38" s="52" t="s">
        <v>40</v>
      </c>
      <c r="B38" s="41">
        <v>190.0</v>
      </c>
      <c r="C38" s="53">
        <v>0.0</v>
      </c>
      <c r="D38" s="41">
        <f t="shared" si="3"/>
        <v>0</v>
      </c>
      <c r="E38" s="53">
        <v>0.0</v>
      </c>
      <c r="F38" s="43">
        <f t="shared" si="4"/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52" t="s">
        <v>41</v>
      </c>
      <c r="B39" s="41">
        <v>170.0</v>
      </c>
      <c r="C39" s="53">
        <v>0.0</v>
      </c>
      <c r="D39" s="41">
        <f t="shared" si="3"/>
        <v>0</v>
      </c>
      <c r="E39" s="53">
        <v>0.0</v>
      </c>
      <c r="F39" s="43">
        <f t="shared" si="4"/>
        <v>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54" t="s">
        <v>42</v>
      </c>
      <c r="B40" s="44">
        <v>360.0</v>
      </c>
      <c r="C40" s="45">
        <v>0.0</v>
      </c>
      <c r="D40" s="41">
        <f t="shared" si="3"/>
        <v>0</v>
      </c>
      <c r="E40" s="53">
        <v>0.0</v>
      </c>
      <c r="F40" s="43">
        <f t="shared" si="4"/>
        <v>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54" t="s">
        <v>43</v>
      </c>
      <c r="B41" s="44">
        <v>100.0</v>
      </c>
      <c r="C41" s="45">
        <v>0.0</v>
      </c>
      <c r="D41" s="41">
        <f t="shared" si="3"/>
        <v>0</v>
      </c>
      <c r="E41" s="53">
        <v>0.0</v>
      </c>
      <c r="F41" s="43">
        <f t="shared" si="4"/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A42" s="54" t="s">
        <v>44</v>
      </c>
      <c r="B42" s="44">
        <v>170.0</v>
      </c>
      <c r="C42" s="45">
        <v>0.0</v>
      </c>
      <c r="D42" s="41">
        <f t="shared" si="3"/>
        <v>0</v>
      </c>
      <c r="E42" s="53">
        <v>0.0</v>
      </c>
      <c r="F42" s="43">
        <f t="shared" si="4"/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0" customHeight="1">
      <c r="A43" s="54" t="s">
        <v>45</v>
      </c>
      <c r="B43" s="44">
        <v>140.0</v>
      </c>
      <c r="C43" s="45">
        <v>0.0</v>
      </c>
      <c r="D43" s="41">
        <f t="shared" si="3"/>
        <v>0</v>
      </c>
      <c r="E43" s="53">
        <v>0.0</v>
      </c>
      <c r="F43" s="43">
        <f t="shared" si="4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A44" s="55" t="s">
        <v>46</v>
      </c>
      <c r="B44" s="44"/>
      <c r="C44" s="44"/>
      <c r="D44" s="41"/>
      <c r="E44" s="53">
        <v>0.0</v>
      </c>
      <c r="F44" s="43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A45" s="56" t="s">
        <v>47</v>
      </c>
      <c r="B45" s="44"/>
      <c r="C45" s="44"/>
      <c r="D45" s="44"/>
      <c r="E45" s="57">
        <v>0.0</v>
      </c>
      <c r="F45" s="43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A46" s="49" t="s">
        <v>48</v>
      </c>
      <c r="B46" s="58"/>
      <c r="C46" s="50"/>
      <c r="D46" s="50"/>
      <c r="E46" s="50"/>
      <c r="F46" s="51">
        <f>SUM(F35:F45)</f>
        <v>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7.25" customHeight="1">
      <c r="A47" s="37" t="s">
        <v>49</v>
      </c>
      <c r="B47" s="59"/>
      <c r="C47" s="38" t="s">
        <v>50</v>
      </c>
      <c r="D47" s="38" t="s">
        <v>23</v>
      </c>
      <c r="E47" s="38" t="s">
        <v>24</v>
      </c>
      <c r="F47" s="60" t="s">
        <v>25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61" t="s">
        <v>51</v>
      </c>
      <c r="B48" s="41">
        <v>80.0</v>
      </c>
      <c r="C48" s="53">
        <v>0.0</v>
      </c>
      <c r="D48" s="41">
        <f t="shared" ref="D48:D49" si="5">B48*C48</f>
        <v>0</v>
      </c>
      <c r="E48" s="53">
        <v>0.0</v>
      </c>
      <c r="F48" s="43">
        <f t="shared" ref="F48:F49" si="6">D48*E48</f>
        <v>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5.5" customHeight="1">
      <c r="A49" s="61" t="s">
        <v>52</v>
      </c>
      <c r="B49" s="62">
        <v>0.0</v>
      </c>
      <c r="C49" s="53">
        <v>0.0</v>
      </c>
      <c r="D49" s="41">
        <f t="shared" si="5"/>
        <v>0</v>
      </c>
      <c r="E49" s="53">
        <v>0.0</v>
      </c>
      <c r="F49" s="43">
        <f t="shared" si="6"/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A50" s="49" t="s">
        <v>53</v>
      </c>
      <c r="B50" s="58"/>
      <c r="C50" s="50"/>
      <c r="D50" s="50"/>
      <c r="E50" s="50"/>
      <c r="F50" s="51">
        <f>SUM(F48:F49)</f>
        <v>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6.5" customHeight="1">
      <c r="A51" s="37" t="s">
        <v>54</v>
      </c>
      <c r="B51" s="63"/>
      <c r="C51" s="64"/>
      <c r="D51" s="64"/>
      <c r="E51" s="64"/>
      <c r="F51" s="65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32.25" customHeight="1">
      <c r="A52" s="66" t="s">
        <v>55</v>
      </c>
      <c r="B52" s="15"/>
      <c r="C52" s="15"/>
      <c r="D52" s="15"/>
      <c r="E52" s="15"/>
      <c r="F52" s="1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A53" s="67" t="s">
        <v>56</v>
      </c>
      <c r="B53" s="68" t="s">
        <v>57</v>
      </c>
      <c r="C53" s="68" t="s">
        <v>58</v>
      </c>
      <c r="D53" s="68" t="s">
        <v>23</v>
      </c>
      <c r="E53" s="68" t="s">
        <v>59</v>
      </c>
      <c r="F53" s="69" t="s">
        <v>25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A54" s="5"/>
      <c r="B54" s="41">
        <v>70.0</v>
      </c>
      <c r="C54" s="42">
        <v>0.0</v>
      </c>
      <c r="D54" s="70">
        <v>140.0</v>
      </c>
      <c r="E54" s="42">
        <v>0.0</v>
      </c>
      <c r="F54" s="71">
        <f>D54*E54</f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A55" s="67" t="s">
        <v>60</v>
      </c>
      <c r="B55" s="68" t="s">
        <v>61</v>
      </c>
      <c r="C55" s="68" t="s">
        <v>62</v>
      </c>
      <c r="D55" s="68" t="s">
        <v>63</v>
      </c>
      <c r="E55" s="68"/>
      <c r="F55" s="69" t="s">
        <v>25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A56" s="72"/>
      <c r="B56" s="73">
        <v>700.0</v>
      </c>
      <c r="C56" s="74">
        <v>0.0</v>
      </c>
      <c r="D56" s="73">
        <f>C56*B56</f>
        <v>0</v>
      </c>
      <c r="E56" s="75" t="s">
        <v>64</v>
      </c>
      <c r="F56" s="51">
        <f>B56*C56</f>
        <v>0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A57" s="76" t="s">
        <v>65</v>
      </c>
      <c r="B57" s="77">
        <v>1000.0</v>
      </c>
      <c r="C57" s="74">
        <v>0.0</v>
      </c>
      <c r="D57" s="78">
        <v>0.0</v>
      </c>
      <c r="E57" s="75" t="s">
        <v>64</v>
      </c>
      <c r="F57" s="79">
        <v>0.0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7.75" customHeight="1">
      <c r="A58" s="30" t="s">
        <v>66</v>
      </c>
      <c r="B58" s="62">
        <v>1200.0</v>
      </c>
      <c r="C58" s="80">
        <v>0.0</v>
      </c>
      <c r="D58" s="81">
        <f>C58*B58</f>
        <v>0</v>
      </c>
      <c r="E58" s="82" t="s">
        <v>64</v>
      </c>
      <c r="F58" s="51">
        <f>B58*C58</f>
        <v>0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7.25" customHeight="1">
      <c r="A59" s="37" t="s">
        <v>67</v>
      </c>
      <c r="B59" s="38" t="s">
        <v>68</v>
      </c>
      <c r="C59" s="38" t="s">
        <v>36</v>
      </c>
      <c r="D59" s="38" t="s">
        <v>69</v>
      </c>
      <c r="E59" s="38" t="s">
        <v>70</v>
      </c>
      <c r="F59" s="39" t="s">
        <v>25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A60" s="61" t="s">
        <v>71</v>
      </c>
      <c r="B60" s="41">
        <v>5000.0</v>
      </c>
      <c r="C60" s="53">
        <v>0.0</v>
      </c>
      <c r="D60" s="41">
        <v>800.0</v>
      </c>
      <c r="E60" s="53">
        <v>0.0</v>
      </c>
      <c r="F60" s="43">
        <v>0.0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A61" s="37" t="s">
        <v>72</v>
      </c>
      <c r="B61" s="38" t="s">
        <v>68</v>
      </c>
      <c r="C61" s="38" t="s">
        <v>36</v>
      </c>
      <c r="D61" s="38"/>
      <c r="E61" s="38"/>
      <c r="F61" s="39" t="s">
        <v>25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40.5" customHeight="1">
      <c r="A62" s="61" t="s">
        <v>73</v>
      </c>
      <c r="B62" s="41">
        <v>20000.0</v>
      </c>
      <c r="C62" s="53">
        <v>0.0</v>
      </c>
      <c r="D62" s="41"/>
      <c r="E62" s="53"/>
      <c r="F62" s="43">
        <f t="shared" ref="F62:F63" si="7">(B62*C62)</f>
        <v>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42.0" customHeight="1">
      <c r="A63" s="61" t="s">
        <v>74</v>
      </c>
      <c r="B63" s="41">
        <v>18000.0</v>
      </c>
      <c r="C63" s="53">
        <v>0.0</v>
      </c>
      <c r="D63" s="41"/>
      <c r="E63" s="53"/>
      <c r="F63" s="43">
        <f t="shared" si="7"/>
        <v>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75" customHeight="1">
      <c r="A64" s="52"/>
      <c r="B64" s="83"/>
      <c r="C64" s="83"/>
      <c r="D64" s="83"/>
      <c r="E64" s="84" t="s">
        <v>25</v>
      </c>
      <c r="F64" s="71">
        <f>F33+F46+F50+F54+F56+F57+F60+F58+F62+F63</f>
        <v>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A65" s="67"/>
      <c r="B65" s="83"/>
      <c r="C65" s="83"/>
      <c r="D65" s="83"/>
      <c r="E65" s="84" t="s">
        <v>75</v>
      </c>
      <c r="F65" s="85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A66" s="49"/>
      <c r="B66" s="86"/>
      <c r="C66" s="86"/>
      <c r="D66" s="86"/>
      <c r="E66" s="87" t="s">
        <v>76</v>
      </c>
      <c r="F66" s="51">
        <f>F64-F65</f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A67" s="3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A68" s="88" t="s">
        <v>77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A69" s="3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A70" s="88" t="s">
        <v>78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A71" s="7" t="s">
        <v>79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A72" s="7" t="s">
        <v>80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A73" s="7" t="s">
        <v>81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A74" s="7" t="s">
        <v>82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A75" s="7" t="s">
        <v>83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A77" s="7" t="s">
        <v>84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A78" s="7" t="s">
        <v>85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A79" s="7" t="s">
        <v>86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75" customHeight="1">
      <c r="A80" s="7" t="s">
        <v>87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A81" s="7" t="s">
        <v>88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A83" s="56" t="s">
        <v>89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75" customHeight="1">
      <c r="A84" s="56" t="s">
        <v>90</v>
      </c>
      <c r="B84" s="7"/>
      <c r="C84" s="7"/>
      <c r="D84" s="7"/>
      <c r="E84" s="7"/>
      <c r="F84" s="7"/>
      <c r="G84" s="7"/>
    </row>
    <row r="85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A88" s="7" t="s">
        <v>91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20">
    <mergeCell ref="A1:F1"/>
    <mergeCell ref="A2:F2"/>
    <mergeCell ref="A3:F3"/>
    <mergeCell ref="A4:F4"/>
    <mergeCell ref="B5:F5"/>
    <mergeCell ref="A6:F6"/>
    <mergeCell ref="A8:F8"/>
    <mergeCell ref="B17:F17"/>
    <mergeCell ref="B18:F18"/>
    <mergeCell ref="B19:F19"/>
    <mergeCell ref="B20:F20"/>
    <mergeCell ref="B21:F21"/>
    <mergeCell ref="A52:F52"/>
    <mergeCell ref="B9:F9"/>
    <mergeCell ref="B10:F10"/>
    <mergeCell ref="B11:F11"/>
    <mergeCell ref="B12:F12"/>
    <mergeCell ref="B14:F14"/>
    <mergeCell ref="B15:F15"/>
    <mergeCell ref="A16:F16"/>
  </mergeCells>
  <printOptions/>
  <pageMargins bottom="0.75" footer="0.0" header="0.0" left="0.7" right="0.7" top="0.75"/>
  <pageSetup scale="8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6.63"/>
    <col customWidth="1" min="2" max="2" width="17.63"/>
    <col customWidth="1" min="3" max="3" width="21.63"/>
    <col customWidth="1" min="4" max="26" width="8.0"/>
  </cols>
  <sheetData>
    <row r="1" ht="10.5" customHeight="1">
      <c r="A1" s="89"/>
      <c r="B1" s="89"/>
      <c r="C1" s="89"/>
    </row>
    <row r="2" ht="19.5" customHeight="1">
      <c r="A2" s="90" t="s">
        <v>92</v>
      </c>
    </row>
    <row r="3" ht="19.5" customHeight="1">
      <c r="A3" s="90" t="s">
        <v>93</v>
      </c>
    </row>
    <row r="4" ht="18.0" customHeight="1">
      <c r="A4" s="90"/>
      <c r="B4" s="90"/>
      <c r="C4" s="90"/>
    </row>
    <row r="5" ht="29.25" customHeight="1">
      <c r="A5" s="91"/>
    </row>
    <row r="6" ht="19.5" customHeight="1">
      <c r="A6" s="92" t="s">
        <v>94</v>
      </c>
      <c r="B6" s="93" t="s">
        <v>95</v>
      </c>
      <c r="C6" s="94" t="s">
        <v>96</v>
      </c>
    </row>
    <row r="7" ht="69.0" customHeight="1">
      <c r="A7" s="95" t="s">
        <v>97</v>
      </c>
      <c r="B7" s="28"/>
      <c r="C7" s="29"/>
    </row>
    <row r="8" ht="15.0" customHeight="1">
      <c r="A8" s="96" t="s">
        <v>98</v>
      </c>
      <c r="B8" s="97">
        <f t="shared" ref="B8:B13" si="1">C8/112*100</f>
        <v>553.5714286</v>
      </c>
      <c r="C8" s="98">
        <v>620.0</v>
      </c>
    </row>
    <row r="9" ht="15.0" customHeight="1">
      <c r="A9" s="99" t="s">
        <v>99</v>
      </c>
      <c r="B9" s="97">
        <f t="shared" si="1"/>
        <v>758.9285714</v>
      </c>
      <c r="C9" s="100">
        <v>850.0</v>
      </c>
    </row>
    <row r="10" ht="15.0" customHeight="1">
      <c r="A10" s="99" t="s">
        <v>100</v>
      </c>
      <c r="B10" s="97">
        <f t="shared" si="1"/>
        <v>375</v>
      </c>
      <c r="C10" s="100">
        <v>420.0</v>
      </c>
    </row>
    <row r="11" ht="15.0" customHeight="1">
      <c r="A11" s="99" t="s">
        <v>101</v>
      </c>
      <c r="B11" s="97">
        <f t="shared" si="1"/>
        <v>223.2142857</v>
      </c>
      <c r="C11" s="101">
        <v>250.0</v>
      </c>
    </row>
    <row r="12" ht="15.0" customHeight="1">
      <c r="A12" s="99" t="s">
        <v>102</v>
      </c>
      <c r="B12" s="97">
        <f t="shared" si="1"/>
        <v>312.5</v>
      </c>
      <c r="C12" s="101">
        <v>350.0</v>
      </c>
    </row>
    <row r="13" ht="15.0" customHeight="1">
      <c r="A13" s="102" t="s">
        <v>103</v>
      </c>
      <c r="B13" s="97">
        <f t="shared" si="1"/>
        <v>312.5</v>
      </c>
      <c r="C13" s="103">
        <v>350.0</v>
      </c>
    </row>
    <row r="14" ht="33.75" customHeight="1">
      <c r="A14" s="104" t="s">
        <v>104</v>
      </c>
      <c r="B14" s="19"/>
      <c r="C14" s="20"/>
    </row>
    <row r="15" ht="19.5" customHeight="1">
      <c r="A15" s="92" t="s">
        <v>105</v>
      </c>
      <c r="B15" s="93" t="s">
        <v>95</v>
      </c>
      <c r="C15" s="94" t="s">
        <v>96</v>
      </c>
    </row>
    <row r="16" ht="66.0" customHeight="1">
      <c r="A16" s="95" t="s">
        <v>106</v>
      </c>
      <c r="B16" s="28"/>
      <c r="C16" s="29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ht="15.0" customHeight="1">
      <c r="A17" s="106" t="s">
        <v>107</v>
      </c>
      <c r="B17" s="97">
        <f t="shared" ref="B17:B26" si="2">C17/112*100</f>
        <v>455.3571429</v>
      </c>
      <c r="C17" s="107">
        <v>510.0</v>
      </c>
    </row>
    <row r="18" ht="15.0" customHeight="1">
      <c r="A18" s="99" t="s">
        <v>108</v>
      </c>
      <c r="B18" s="97">
        <f t="shared" si="2"/>
        <v>107.1428571</v>
      </c>
      <c r="C18" s="100">
        <v>120.0</v>
      </c>
    </row>
    <row r="19" ht="15.0" customHeight="1">
      <c r="A19" s="99" t="s">
        <v>109</v>
      </c>
      <c r="B19" s="97">
        <f t="shared" si="2"/>
        <v>196.4285714</v>
      </c>
      <c r="C19" s="101">
        <v>220.0</v>
      </c>
    </row>
    <row r="20" ht="15.0" customHeight="1">
      <c r="A20" s="99" t="s">
        <v>110</v>
      </c>
      <c r="B20" s="97">
        <f t="shared" si="2"/>
        <v>169.6428571</v>
      </c>
      <c r="C20" s="101">
        <v>190.0</v>
      </c>
    </row>
    <row r="21" ht="15.0" customHeight="1">
      <c r="A21" s="99" t="s">
        <v>111</v>
      </c>
      <c r="B21" s="97">
        <f t="shared" si="2"/>
        <v>151.7857143</v>
      </c>
      <c r="C21" s="101">
        <v>170.0</v>
      </c>
    </row>
    <row r="22" ht="15.0" customHeight="1">
      <c r="A22" s="102" t="s">
        <v>112</v>
      </c>
      <c r="B22" s="97">
        <f t="shared" si="2"/>
        <v>321.4285714</v>
      </c>
      <c r="C22" s="100">
        <v>360.0</v>
      </c>
    </row>
    <row r="23" ht="15.0" customHeight="1">
      <c r="A23" s="99" t="s">
        <v>113</v>
      </c>
      <c r="B23" s="97">
        <f t="shared" si="2"/>
        <v>89.28571429</v>
      </c>
      <c r="C23" s="100">
        <v>100.0</v>
      </c>
    </row>
    <row r="24" ht="15.0" customHeight="1">
      <c r="A24" s="99" t="s">
        <v>114</v>
      </c>
      <c r="B24" s="97">
        <f t="shared" si="2"/>
        <v>151.7857143</v>
      </c>
      <c r="C24" s="101">
        <v>170.0</v>
      </c>
    </row>
    <row r="25" ht="15.0" customHeight="1">
      <c r="A25" s="99" t="s">
        <v>115</v>
      </c>
      <c r="B25" s="97">
        <f t="shared" si="2"/>
        <v>125</v>
      </c>
      <c r="C25" s="101">
        <v>140.0</v>
      </c>
    </row>
    <row r="26" ht="15.0" customHeight="1">
      <c r="A26" s="99" t="s">
        <v>51</v>
      </c>
      <c r="B26" s="97">
        <f t="shared" si="2"/>
        <v>71.42857143</v>
      </c>
      <c r="C26" s="101">
        <v>80.0</v>
      </c>
    </row>
    <row r="27" ht="15.0" customHeight="1">
      <c r="A27" s="108" t="s">
        <v>116</v>
      </c>
      <c r="B27" s="97">
        <f>C27/121*100</f>
        <v>826.446281</v>
      </c>
      <c r="C27" s="109">
        <v>1000.0</v>
      </c>
    </row>
    <row r="28" ht="12.75" customHeight="1"/>
    <row r="29" ht="19.5" customHeight="1">
      <c r="A29" s="110" t="s">
        <v>67</v>
      </c>
      <c r="B29" s="111" t="s">
        <v>95</v>
      </c>
      <c r="C29" s="111" t="s">
        <v>117</v>
      </c>
    </row>
    <row r="30" ht="15.0" customHeight="1">
      <c r="A30" s="99" t="s">
        <v>118</v>
      </c>
      <c r="B30" s="112">
        <f t="shared" ref="B30:B32" si="3">C30/121*100</f>
        <v>661.1570248</v>
      </c>
      <c r="C30" s="100">
        <v>800.0</v>
      </c>
    </row>
    <row r="31" ht="15.0" customHeight="1">
      <c r="A31" s="113" t="s">
        <v>119</v>
      </c>
      <c r="B31" s="112">
        <f t="shared" si="3"/>
        <v>4132.231405</v>
      </c>
      <c r="C31" s="114">
        <v>5000.0</v>
      </c>
    </row>
    <row r="32" ht="15.0" customHeight="1">
      <c r="A32" s="113" t="s">
        <v>120</v>
      </c>
      <c r="B32" s="112">
        <f t="shared" si="3"/>
        <v>6611.570248</v>
      </c>
      <c r="C32" s="114">
        <v>8000.0</v>
      </c>
    </row>
    <row r="33" ht="51.0" customHeight="1">
      <c r="A33" s="115" t="s">
        <v>121</v>
      </c>
      <c r="B33" s="28"/>
      <c r="C33" s="29"/>
    </row>
    <row r="34" ht="21.0" customHeight="1">
      <c r="A34" s="116" t="s">
        <v>122</v>
      </c>
      <c r="B34" s="117" t="s">
        <v>95</v>
      </c>
      <c r="C34" s="111" t="s">
        <v>117</v>
      </c>
    </row>
    <row r="35" ht="15.0" customHeight="1">
      <c r="A35" s="99" t="s">
        <v>123</v>
      </c>
      <c r="B35" s="112">
        <f t="shared" ref="B35:B36" si="4">C35/121*100</f>
        <v>16528.92562</v>
      </c>
      <c r="C35" s="100">
        <v>20000.0</v>
      </c>
    </row>
    <row r="36" ht="15.0" customHeight="1">
      <c r="A36" s="99" t="s">
        <v>124</v>
      </c>
      <c r="B36" s="112">
        <f t="shared" si="4"/>
        <v>14876.03306</v>
      </c>
      <c r="C36" s="100">
        <v>18000.0</v>
      </c>
    </row>
    <row r="37" ht="42.0" customHeight="1">
      <c r="A37" s="115" t="s">
        <v>125</v>
      </c>
      <c r="B37" s="28"/>
      <c r="C37" s="29"/>
    </row>
    <row r="38" ht="19.5" customHeight="1">
      <c r="A38" s="116" t="s">
        <v>126</v>
      </c>
      <c r="B38" s="117" t="s">
        <v>95</v>
      </c>
      <c r="C38" s="111" t="s">
        <v>117</v>
      </c>
    </row>
    <row r="39" ht="15.0" customHeight="1">
      <c r="A39" s="118" t="s">
        <v>127</v>
      </c>
      <c r="B39" s="15"/>
      <c r="C39" s="16"/>
    </row>
    <row r="40" ht="15.0" customHeight="1">
      <c r="A40" s="99" t="s">
        <v>128</v>
      </c>
      <c r="B40" s="112">
        <f t="shared" ref="B40:B41" si="5">C40/121*100</f>
        <v>57.85123967</v>
      </c>
      <c r="C40" s="101">
        <v>70.0</v>
      </c>
    </row>
    <row r="41" ht="15.0" customHeight="1">
      <c r="A41" s="99" t="s">
        <v>129</v>
      </c>
      <c r="B41" s="112">
        <f t="shared" si="5"/>
        <v>578.5123967</v>
      </c>
      <c r="C41" s="101">
        <v>700.0</v>
      </c>
    </row>
    <row r="42" ht="57.75" customHeight="1">
      <c r="A42" s="115" t="s">
        <v>130</v>
      </c>
      <c r="B42" s="28"/>
      <c r="C42" s="29"/>
    </row>
    <row r="43" ht="37.5" customHeight="1">
      <c r="A43" s="119" t="s">
        <v>131</v>
      </c>
      <c r="B43" s="120" t="s">
        <v>95</v>
      </c>
      <c r="C43" s="120" t="s">
        <v>117</v>
      </c>
    </row>
    <row r="44" ht="22.5" customHeight="1">
      <c r="A44" s="121" t="s">
        <v>132</v>
      </c>
      <c r="B44" s="122">
        <f>C44/121*100</f>
        <v>991.7355372</v>
      </c>
      <c r="C44" s="123">
        <v>1200.0</v>
      </c>
    </row>
    <row r="45" ht="18.0" customHeight="1">
      <c r="A45" s="124" t="s">
        <v>133</v>
      </c>
      <c r="B45" s="125"/>
      <c r="C45" s="126"/>
    </row>
    <row r="46" ht="18.0" customHeight="1">
      <c r="A46" s="127" t="s">
        <v>134</v>
      </c>
      <c r="B46" s="128"/>
      <c r="C46" s="129"/>
    </row>
    <row r="47" ht="12.75" customHeight="1"/>
    <row r="48" ht="15.0" customHeight="1">
      <c r="A48" s="130" t="s">
        <v>135</v>
      </c>
      <c r="B48" s="131"/>
      <c r="C48" s="131"/>
    </row>
    <row r="49" ht="15.0" customHeight="1">
      <c r="A49" s="131"/>
      <c r="B49" s="131"/>
      <c r="C49" s="131"/>
    </row>
    <row r="50" ht="15.0" customHeight="1">
      <c r="A50" s="132" t="s">
        <v>136</v>
      </c>
      <c r="B50" s="131"/>
      <c r="C50" s="131"/>
    </row>
    <row r="51" ht="15.0" customHeight="1">
      <c r="A51" s="132" t="s">
        <v>137</v>
      </c>
      <c r="B51" s="131"/>
      <c r="C51" s="131"/>
    </row>
    <row r="52" ht="15.0" customHeight="1">
      <c r="A52" s="130"/>
    </row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37:C37"/>
    <mergeCell ref="A39:C39"/>
    <mergeCell ref="A42:C42"/>
    <mergeCell ref="A45:C45"/>
    <mergeCell ref="A46:C46"/>
    <mergeCell ref="A2:C2"/>
    <mergeCell ref="A3:C3"/>
    <mergeCell ref="A5:C5"/>
    <mergeCell ref="A7:C7"/>
    <mergeCell ref="A14:C14"/>
    <mergeCell ref="A16:C16"/>
    <mergeCell ref="A33:C33"/>
  </mergeCells>
  <printOptions/>
  <pageMargins bottom="0.75" footer="0.0" header="0.0" left="0.7" right="0.7" top="0.75"/>
  <pageSetup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63"/>
    <col customWidth="1" min="2" max="2" width="36.38"/>
    <col customWidth="1" min="3" max="3" width="10.0"/>
    <col customWidth="1" min="4" max="26" width="8.0"/>
  </cols>
  <sheetData>
    <row r="1" ht="12.75" customHeight="1">
      <c r="A1" s="133"/>
      <c r="B1" s="133"/>
    </row>
    <row r="2" ht="15.0" customHeight="1">
      <c r="A2" s="132" t="s">
        <v>138</v>
      </c>
      <c r="B2" s="133"/>
      <c r="C2" s="134" t="s">
        <v>139</v>
      </c>
    </row>
    <row r="3" ht="18.0" customHeight="1">
      <c r="A3" s="135"/>
      <c r="B3" s="136"/>
      <c r="C3" s="134" t="s">
        <v>140</v>
      </c>
    </row>
    <row r="4" ht="15.0" customHeight="1">
      <c r="A4" s="137" t="s">
        <v>141</v>
      </c>
      <c r="B4" s="138"/>
      <c r="C4" s="134" t="s">
        <v>142</v>
      </c>
    </row>
    <row r="5" ht="15.0" customHeight="1">
      <c r="A5" s="139"/>
      <c r="B5" s="140"/>
    </row>
    <row r="6" ht="15.0" customHeight="1">
      <c r="A6" s="141" t="s">
        <v>143</v>
      </c>
      <c r="B6" s="142"/>
    </row>
    <row r="7" ht="15.0" customHeight="1">
      <c r="A7" s="143"/>
      <c r="B7" s="144"/>
    </row>
    <row r="8" ht="15.0" customHeight="1">
      <c r="A8" s="141" t="s">
        <v>144</v>
      </c>
      <c r="B8" s="145"/>
    </row>
    <row r="9" ht="15.0" customHeight="1">
      <c r="A9" s="143"/>
      <c r="B9" s="144"/>
    </row>
    <row r="10" ht="15.0" customHeight="1">
      <c r="A10" s="141" t="s">
        <v>145</v>
      </c>
      <c r="B10" s="145"/>
      <c r="C10" s="134" t="s">
        <v>146</v>
      </c>
    </row>
    <row r="11" ht="15.0" customHeight="1">
      <c r="A11" s="143"/>
      <c r="B11" s="144"/>
    </row>
    <row r="12" ht="15.0" customHeight="1">
      <c r="A12" s="141" t="s">
        <v>147</v>
      </c>
      <c r="B12" s="145"/>
      <c r="C12" s="134" t="s">
        <v>146</v>
      </c>
    </row>
    <row r="13" ht="15.0" customHeight="1">
      <c r="A13" s="146"/>
      <c r="B13" s="147"/>
    </row>
    <row r="14" ht="15.0" customHeight="1">
      <c r="A14" s="143"/>
      <c r="B14" s="148"/>
    </row>
    <row r="15" ht="15.0" customHeight="1">
      <c r="A15" s="141" t="s">
        <v>148</v>
      </c>
      <c r="B15" s="145"/>
      <c r="C15" s="134" t="s">
        <v>146</v>
      </c>
    </row>
    <row r="16" ht="15.0" customHeight="1">
      <c r="A16" s="149"/>
      <c r="B16" s="150"/>
    </row>
    <row r="17" ht="15.0" customHeight="1">
      <c r="A17" s="141" t="s">
        <v>149</v>
      </c>
      <c r="B17" s="151"/>
    </row>
    <row r="18" ht="15.0" customHeight="1">
      <c r="A18" s="146"/>
      <c r="B18" s="147"/>
    </row>
    <row r="19" ht="15.0" customHeight="1">
      <c r="A19" s="146"/>
      <c r="B19" s="147"/>
    </row>
    <row r="20" ht="15.0" customHeight="1">
      <c r="A20" s="143"/>
      <c r="B20" s="144"/>
    </row>
    <row r="21" ht="15.0" customHeight="1">
      <c r="A21" s="152" t="s">
        <v>150</v>
      </c>
      <c r="B21" s="153"/>
    </row>
    <row r="22" ht="15.0" customHeight="1">
      <c r="A22" s="139"/>
      <c r="B22" s="140"/>
    </row>
    <row r="23" ht="15.0" customHeight="1">
      <c r="A23" s="141" t="s">
        <v>151</v>
      </c>
      <c r="B23" s="145"/>
    </row>
    <row r="24" ht="38.25" customHeight="1">
      <c r="A24" s="154" t="s">
        <v>152</v>
      </c>
      <c r="B24" s="144"/>
    </row>
    <row r="25" ht="15.0" customHeight="1">
      <c r="A25" s="141" t="s">
        <v>153</v>
      </c>
      <c r="B25" s="155"/>
    </row>
    <row r="26" ht="15.0" customHeight="1">
      <c r="A26" s="146"/>
      <c r="B26" s="147"/>
    </row>
    <row r="27" ht="15.0" customHeight="1">
      <c r="A27" s="149"/>
      <c r="B27" s="150"/>
    </row>
    <row r="28" ht="15.0" customHeight="1">
      <c r="A28" s="143"/>
      <c r="B28" s="144"/>
    </row>
    <row r="29" ht="15.0" customHeight="1">
      <c r="A29" s="156" t="s">
        <v>154</v>
      </c>
      <c r="B29" s="157"/>
      <c r="C29" s="134" t="s">
        <v>146</v>
      </c>
    </row>
    <row r="30" ht="15.0" customHeight="1">
      <c r="A30" s="146"/>
      <c r="B30" s="147"/>
    </row>
    <row r="31" ht="15.0" customHeight="1">
      <c r="A31" s="149"/>
      <c r="B31" s="150"/>
    </row>
    <row r="32" ht="15.0" customHeight="1">
      <c r="A32" s="141" t="s">
        <v>155</v>
      </c>
      <c r="B32" s="158"/>
      <c r="C32" s="134" t="s">
        <v>146</v>
      </c>
    </row>
    <row r="33" ht="18.0" customHeight="1">
      <c r="A33" s="159"/>
      <c r="B33" s="160"/>
    </row>
    <row r="34" ht="15.0" customHeight="1">
      <c r="A34" s="141" t="s">
        <v>156</v>
      </c>
      <c r="B34" s="158"/>
    </row>
    <row r="35" ht="38.25" customHeight="1">
      <c r="A35" s="154" t="s">
        <v>152</v>
      </c>
      <c r="B35" s="160"/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